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65" activeTab="0"/>
  </bookViews>
  <sheets>
    <sheet name="Цени" sheetId="1" r:id="rId1"/>
  </sheets>
  <definedNames/>
  <calcPr fullCalcOnLoad="1"/>
</workbook>
</file>

<file path=xl/sharedStrings.xml><?xml version="1.0" encoding="utf-8"?>
<sst xmlns="http://schemas.openxmlformats.org/spreadsheetml/2006/main" count="218" uniqueCount="130">
  <si>
    <t>Цена</t>
  </si>
  <si>
    <t>ет.4</t>
  </si>
  <si>
    <t>Изложение</t>
  </si>
  <si>
    <t>изток панорама море</t>
  </si>
  <si>
    <t>североизток</t>
  </si>
  <si>
    <t>ет.1</t>
  </si>
  <si>
    <t>ет.2</t>
  </si>
  <si>
    <t>ет.3</t>
  </si>
  <si>
    <t>Етаж №</t>
  </si>
  <si>
    <t>Ап. №</t>
  </si>
  <si>
    <t xml:space="preserve">Обща </t>
  </si>
  <si>
    <t>площ</t>
  </si>
  <si>
    <t>Обща</t>
  </si>
  <si>
    <t>цена</t>
  </si>
  <si>
    <t>Отстъпка</t>
  </si>
  <si>
    <t xml:space="preserve">Схема на плащане </t>
  </si>
  <si>
    <t xml:space="preserve">Забележка: </t>
  </si>
  <si>
    <t>Апартаментите са завършени до ключ, с климатик.</t>
  </si>
  <si>
    <t>Мансарда</t>
  </si>
  <si>
    <t>Таван</t>
  </si>
  <si>
    <t>мезонет</t>
  </si>
  <si>
    <t>югоизток</t>
  </si>
  <si>
    <t>югозапад</t>
  </si>
  <si>
    <t>югозапад  северозапад</t>
  </si>
  <si>
    <t>запад-изток панорама море</t>
  </si>
  <si>
    <t>югозапад -панорама море</t>
  </si>
  <si>
    <t>Ат. 1</t>
  </si>
  <si>
    <t>Ат. 2</t>
  </si>
  <si>
    <t>Ат. 3</t>
  </si>
  <si>
    <t>Ат. 4</t>
  </si>
  <si>
    <t xml:space="preserve">югозапад-изток панорама </t>
  </si>
  <si>
    <t xml:space="preserve"> SOLD </t>
  </si>
  <si>
    <t>разсрочено</t>
  </si>
  <si>
    <t>Партер</t>
  </si>
  <si>
    <t>М1</t>
  </si>
  <si>
    <t>М2</t>
  </si>
  <si>
    <t>М3</t>
  </si>
  <si>
    <t>М4</t>
  </si>
  <si>
    <t>М5</t>
  </si>
  <si>
    <t>М6</t>
  </si>
  <si>
    <t>М7</t>
  </si>
  <si>
    <t>М8</t>
  </si>
  <si>
    <t>М9</t>
  </si>
  <si>
    <t>Г1</t>
  </si>
  <si>
    <t>Г2</t>
  </si>
  <si>
    <t>Г3</t>
  </si>
  <si>
    <t>Г4</t>
  </si>
  <si>
    <t>Г5</t>
  </si>
  <si>
    <t>О1</t>
  </si>
  <si>
    <t>О2</t>
  </si>
  <si>
    <t>Офис</t>
  </si>
  <si>
    <t>Гараж</t>
  </si>
  <si>
    <t>Магазин</t>
  </si>
  <si>
    <t>юг-югозапад</t>
  </si>
  <si>
    <t>изток</t>
  </si>
  <si>
    <t>До 9 месеца - 20%</t>
  </si>
  <si>
    <t>До 6 месеца – 20%</t>
  </si>
  <si>
    <t>До  3 месеца -20%</t>
  </si>
  <si>
    <t>Е/м2</t>
  </si>
  <si>
    <t>изток панорама</t>
  </si>
  <si>
    <t>сев-изток-изток</t>
  </si>
  <si>
    <t xml:space="preserve">      СЪНИБИЛДИНГС - "BLACK SEA CHARM" / ПОМОРИЕ</t>
  </si>
  <si>
    <t>Вид</t>
  </si>
  <si>
    <t>1сп.</t>
  </si>
  <si>
    <t>Ап.1</t>
  </si>
  <si>
    <t>Ап.2</t>
  </si>
  <si>
    <t>Ап.3</t>
  </si>
  <si>
    <t>Ап.4</t>
  </si>
  <si>
    <t>Ап.5</t>
  </si>
  <si>
    <t>Ап.6</t>
  </si>
  <si>
    <t>Ап.7</t>
  </si>
  <si>
    <t>Ап.8</t>
  </si>
  <si>
    <t>Ап.9</t>
  </si>
  <si>
    <t>Ап.10</t>
  </si>
  <si>
    <t>Ап.11</t>
  </si>
  <si>
    <t>Ап.12</t>
  </si>
  <si>
    <t>Ап.13</t>
  </si>
  <si>
    <t>Ап.14</t>
  </si>
  <si>
    <t>Ап.15</t>
  </si>
  <si>
    <t>Ап.16</t>
  </si>
  <si>
    <t>Ап.17</t>
  </si>
  <si>
    <t>Ап.18</t>
  </si>
  <si>
    <t>Ап.19</t>
  </si>
  <si>
    <t>Ап.20</t>
  </si>
  <si>
    <t>Ап.21</t>
  </si>
  <si>
    <t>Ап.22</t>
  </si>
  <si>
    <t>Ап.23</t>
  </si>
  <si>
    <t>Ап.24</t>
  </si>
  <si>
    <t>Ап.25</t>
  </si>
  <si>
    <t>Ап.26</t>
  </si>
  <si>
    <t>Ап.27</t>
  </si>
  <si>
    <t>Ап.28</t>
  </si>
  <si>
    <t>Ап.29</t>
  </si>
  <si>
    <t>Ап.30</t>
  </si>
  <si>
    <t>Ап.31</t>
  </si>
  <si>
    <t>Ап.32</t>
  </si>
  <si>
    <t>Ап.33</t>
  </si>
  <si>
    <t>Ап.34</t>
  </si>
  <si>
    <t>Ап.35</t>
  </si>
  <si>
    <t>Ап.36</t>
  </si>
  <si>
    <t>Ап.37</t>
  </si>
  <si>
    <t>Ап.38</t>
  </si>
  <si>
    <t>Ап.39</t>
  </si>
  <si>
    <t>Ап.40</t>
  </si>
  <si>
    <t>Ап.41</t>
  </si>
  <si>
    <t>Ап.42</t>
  </si>
  <si>
    <t>Ап.43</t>
  </si>
  <si>
    <t>Ап.44</t>
  </si>
  <si>
    <t>Ап.45</t>
  </si>
  <si>
    <t>Ап.46</t>
  </si>
  <si>
    <t>2сп.</t>
  </si>
  <si>
    <t>3сп.</t>
  </si>
  <si>
    <t>Ап.47</t>
  </si>
  <si>
    <t xml:space="preserve"> 100% плащане</t>
  </si>
  <si>
    <t xml:space="preserve">Цена при </t>
  </si>
  <si>
    <t xml:space="preserve">при 100% плащане </t>
  </si>
  <si>
    <t>1сп.-студио</t>
  </si>
  <si>
    <t>При плащане в рамките на месец отстъпка 10% от цената</t>
  </si>
  <si>
    <t>Първоначална вноска (аванс) – 30%</t>
  </si>
  <si>
    <t>При прехвърляне - 5%</t>
  </si>
  <si>
    <t>До 12 месеца - 5%</t>
  </si>
  <si>
    <t xml:space="preserve">ЗАБЕЛЕЖКА: считано от 16.10.2014г. Комисионните за Агенции са както следва:  </t>
  </si>
  <si>
    <t xml:space="preserve">1.Комисионна 10%  при разсрочено плащане на всички апартаменти,  и при 100% плащане на апараменти над 951€/кв.м. включително </t>
  </si>
  <si>
    <t xml:space="preserve">2. Комисионна 6% в случай  при 100% плащане на апартаменти до 950€/кв.м. включително </t>
  </si>
  <si>
    <t xml:space="preserve">Тази забележка е в сила  от началото на самото строителство на сградата !!! </t>
  </si>
  <si>
    <t xml:space="preserve">ЗАБЕЛЕЖКА! - По желание на клиента  могат да бъдат правени  изменения по оригиналните </t>
  </si>
  <si>
    <t xml:space="preserve">разпределения на обектите – допълнителни стени, врати и т.н. - като стойността на </t>
  </si>
  <si>
    <t>допълнителните СМР- не се влючват в цената на апартаментите, а са предмет</t>
  </si>
  <si>
    <t>на допълнително уточняване и  калкулиране в процеса на строителството.</t>
  </si>
  <si>
    <t>КОЛЕДНА АКЦИЯ валидна до 20.04.2015г.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</si>
</sst>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ëâ&quot;;\-#,##0\ &quot;ëâ&quot;"/>
    <numFmt numFmtId="165" formatCode="#,##0\ &quot;ëâ&quot;;[Red]\-#,##0\ &quot;ëâ&quot;"/>
    <numFmt numFmtId="166" formatCode="#,##0.00\ &quot;ëâ&quot;;\-#,##0.00\ &quot;ëâ&quot;"/>
    <numFmt numFmtId="167" formatCode="#,##0.00\ &quot;ëâ&quot;;[Red]\-#,##0.00\ &quot;ëâ&quot;"/>
    <numFmt numFmtId="168" formatCode="_-* #,##0\ &quot;ëâ&quot;_-;\-* #,##0\ &quot;ëâ&quot;_-;_-* &quot;-&quot;\ &quot;ëâ&quot;_-;_-@_-"/>
    <numFmt numFmtId="169" formatCode="_-* #,##0\ _ë_â_-;\-* #,##0\ _ë_â_-;_-* &quot;-&quot;\ _ë_â_-;_-@_-"/>
    <numFmt numFmtId="170" formatCode="_-* #,##0.00\ &quot;ëâ&quot;_-;\-* #,##0.00\ &quot;ëâ&quot;_-;_-* &quot;-&quot;??\ &quot;ëâ&quot;_-;_-@_-"/>
    <numFmt numFmtId="171" formatCode="_-* #,##0.00\ _ë_â_-;\-* #,##0.00\ _ë_â_-;_-* &quot;-&quot;??\ _ë_â_-;_-@_-"/>
    <numFmt numFmtId="172" formatCode="_-* #,##0\ [$€-484]_-;\-* #,##0\ [$€-484]_-;_-* &quot;-&quot;\ [$€-484]_-;_-@_-"/>
    <numFmt numFmtId="173" formatCode="_-* #,##0\ [$€-40A]_-;\-* #,##0\ [$€-40A]_-;_-* &quot;-&quot;\ [$€-40A]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sz val="9"/>
      <color indexed="8"/>
      <name val="Calibri"/>
      <family val="2"/>
    </font>
    <font>
      <u val="single"/>
      <sz val="12"/>
      <color indexed="10"/>
      <name val="Calibri"/>
      <family val="2"/>
    </font>
    <font>
      <sz val="12"/>
      <color indexed="10"/>
      <name val="Calibri"/>
      <family val="2"/>
    </font>
    <font>
      <u val="single"/>
      <sz val="11"/>
      <color indexed="10"/>
      <name val="Calibri"/>
      <family val="2"/>
    </font>
    <font>
      <b/>
      <u val="single"/>
      <sz val="12"/>
      <color indexed="10"/>
      <name val="Calibri"/>
      <family val="2"/>
    </font>
    <font>
      <b/>
      <u val="single"/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sz val="9"/>
      <color theme="1"/>
      <name val="Calibri"/>
      <family val="2"/>
    </font>
    <font>
      <u val="single"/>
      <sz val="12"/>
      <color rgb="FFFF0000"/>
      <name val="Calibri"/>
      <family val="2"/>
    </font>
    <font>
      <sz val="12"/>
      <color rgb="FFFF0000"/>
      <name val="Calibri"/>
      <family val="2"/>
    </font>
    <font>
      <u val="single"/>
      <sz val="11"/>
      <color rgb="FFFF0000"/>
      <name val="Calibri"/>
      <family val="2"/>
    </font>
    <font>
      <b/>
      <u val="single"/>
      <sz val="12"/>
      <color rgb="FFFF0000"/>
      <name val="Calibri"/>
      <family val="2"/>
    </font>
    <font>
      <b/>
      <u val="single"/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18" fillId="0" borderId="19" xfId="0" applyFont="1" applyFill="1" applyBorder="1" applyAlignment="1">
      <alignment/>
    </xf>
    <xf numFmtId="0" fontId="47" fillId="0" borderId="12" xfId="0" applyFont="1" applyFill="1" applyBorder="1" applyAlignment="1">
      <alignment/>
    </xf>
    <xf numFmtId="0" fontId="47" fillId="0" borderId="13" xfId="0" applyFont="1" applyFill="1" applyBorder="1" applyAlignment="1">
      <alignment/>
    </xf>
    <xf numFmtId="0" fontId="47" fillId="0" borderId="14" xfId="0" applyFont="1" applyFill="1" applyBorder="1" applyAlignment="1">
      <alignment/>
    </xf>
    <xf numFmtId="0" fontId="47" fillId="0" borderId="2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47" fillId="0" borderId="20" xfId="0" applyFont="1" applyBorder="1" applyAlignment="1">
      <alignment/>
    </xf>
    <xf numFmtId="173" fontId="48" fillId="0" borderId="15" xfId="0" applyNumberFormat="1" applyFont="1" applyFill="1" applyBorder="1" applyAlignment="1">
      <alignment/>
    </xf>
    <xf numFmtId="173" fontId="48" fillId="0" borderId="13" xfId="0" applyNumberFormat="1" applyFont="1" applyFill="1" applyBorder="1" applyAlignment="1">
      <alignment/>
    </xf>
    <xf numFmtId="173" fontId="21" fillId="0" borderId="12" xfId="0" applyNumberFormat="1" applyFont="1" applyFill="1" applyBorder="1" applyAlignment="1">
      <alignment/>
    </xf>
    <xf numFmtId="173" fontId="48" fillId="0" borderId="14" xfId="0" applyNumberFormat="1" applyFont="1" applyFill="1" applyBorder="1" applyAlignment="1">
      <alignment/>
    </xf>
    <xf numFmtId="172" fontId="48" fillId="0" borderId="15" xfId="0" applyNumberFormat="1" applyFont="1" applyBorder="1" applyAlignment="1">
      <alignment horizontal="left"/>
    </xf>
    <xf numFmtId="172" fontId="48" fillId="0" borderId="13" xfId="0" applyNumberFormat="1" applyFont="1" applyBorder="1" applyAlignment="1">
      <alignment horizontal="left"/>
    </xf>
    <xf numFmtId="0" fontId="49" fillId="0" borderId="21" xfId="0" applyFont="1" applyFill="1" applyBorder="1" applyAlignment="1">
      <alignment/>
    </xf>
    <xf numFmtId="0" fontId="49" fillId="0" borderId="17" xfId="0" applyFont="1" applyFill="1" applyBorder="1" applyAlignment="1">
      <alignment/>
    </xf>
    <xf numFmtId="0" fontId="49" fillId="0" borderId="18" xfId="0" applyFont="1" applyFill="1" applyBorder="1" applyAlignment="1">
      <alignment/>
    </xf>
    <xf numFmtId="0" fontId="48" fillId="0" borderId="0" xfId="0" applyFont="1" applyAlignment="1">
      <alignment/>
    </xf>
    <xf numFmtId="172" fontId="48" fillId="0" borderId="15" xfId="0" applyNumberFormat="1" applyFont="1" applyFill="1" applyBorder="1" applyAlignment="1">
      <alignment horizontal="left"/>
    </xf>
    <xf numFmtId="172" fontId="48" fillId="0" borderId="13" xfId="0" applyNumberFormat="1" applyFont="1" applyFill="1" applyBorder="1" applyAlignment="1">
      <alignment horizontal="left"/>
    </xf>
    <xf numFmtId="172" fontId="48" fillId="0" borderId="12" xfId="0" applyNumberFormat="1" applyFont="1" applyFill="1" applyBorder="1" applyAlignment="1">
      <alignment horizontal="left"/>
    </xf>
    <xf numFmtId="0" fontId="48" fillId="7" borderId="14" xfId="0" applyFont="1" applyFill="1" applyBorder="1" applyAlignment="1">
      <alignment/>
    </xf>
    <xf numFmtId="0" fontId="48" fillId="7" borderId="22" xfId="0" applyFont="1" applyFill="1" applyBorder="1" applyAlignment="1">
      <alignment/>
    </xf>
    <xf numFmtId="172" fontId="50" fillId="33" borderId="15" xfId="0" applyNumberFormat="1" applyFont="1" applyFill="1" applyBorder="1" applyAlignment="1">
      <alignment horizontal="left"/>
    </xf>
    <xf numFmtId="0" fontId="48" fillId="0" borderId="13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17" xfId="0" applyFont="1" applyFill="1" applyBorder="1" applyAlignment="1">
      <alignment/>
    </xf>
    <xf numFmtId="0" fontId="48" fillId="0" borderId="15" xfId="0" applyFont="1" applyFill="1" applyBorder="1" applyAlignment="1">
      <alignment/>
    </xf>
    <xf numFmtId="172" fontId="50" fillId="33" borderId="13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173" fontId="48" fillId="0" borderId="0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0" fontId="0" fillId="34" borderId="15" xfId="0" applyFill="1" applyBorder="1" applyAlignment="1">
      <alignment/>
    </xf>
    <xf numFmtId="172" fontId="48" fillId="34" borderId="15" xfId="0" applyNumberFormat="1" applyFont="1" applyFill="1" applyBorder="1" applyAlignment="1">
      <alignment horizontal="left"/>
    </xf>
    <xf numFmtId="173" fontId="48" fillId="34" borderId="15" xfId="0" applyNumberFormat="1" applyFont="1" applyFill="1" applyBorder="1" applyAlignment="1">
      <alignment/>
    </xf>
    <xf numFmtId="0" fontId="0" fillId="34" borderId="13" xfId="0" applyFill="1" applyBorder="1" applyAlignment="1">
      <alignment/>
    </xf>
    <xf numFmtId="172" fontId="48" fillId="34" borderId="13" xfId="0" applyNumberFormat="1" applyFont="1" applyFill="1" applyBorder="1" applyAlignment="1">
      <alignment horizontal="left"/>
    </xf>
    <xf numFmtId="173" fontId="48" fillId="34" borderId="13" xfId="0" applyNumberFormat="1" applyFont="1" applyFill="1" applyBorder="1" applyAlignment="1">
      <alignment/>
    </xf>
    <xf numFmtId="0" fontId="0" fillId="34" borderId="19" xfId="0" applyFill="1" applyBorder="1" applyAlignment="1">
      <alignment/>
    </xf>
    <xf numFmtId="1" fontId="48" fillId="0" borderId="15" xfId="0" applyNumberFormat="1" applyFont="1" applyFill="1" applyBorder="1" applyAlignment="1">
      <alignment/>
    </xf>
    <xf numFmtId="1" fontId="48" fillId="0" borderId="13" xfId="0" applyNumberFormat="1" applyFont="1" applyFill="1" applyBorder="1" applyAlignment="1">
      <alignment/>
    </xf>
    <xf numFmtId="1" fontId="0" fillId="0" borderId="15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1" fontId="0" fillId="34" borderId="15" xfId="0" applyNumberFormat="1" applyFill="1" applyBorder="1" applyAlignment="1">
      <alignment/>
    </xf>
    <xf numFmtId="1" fontId="0" fillId="34" borderId="13" xfId="0" applyNumberFormat="1" applyFill="1" applyBorder="1" applyAlignment="1">
      <alignment/>
    </xf>
    <xf numFmtId="1" fontId="18" fillId="0" borderId="15" xfId="0" applyNumberFormat="1" applyFont="1" applyFill="1" applyBorder="1" applyAlignment="1">
      <alignment/>
    </xf>
    <xf numFmtId="1" fontId="0" fillId="0" borderId="15" xfId="0" applyNumberFormat="1" applyBorder="1" applyAlignment="1">
      <alignment/>
    </xf>
    <xf numFmtId="0" fontId="49" fillId="0" borderId="15" xfId="0" applyFont="1" applyBorder="1" applyAlignment="1">
      <alignment/>
    </xf>
    <xf numFmtId="0" fontId="49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ill="1" applyAlignment="1">
      <alignment/>
    </xf>
    <xf numFmtId="0" fontId="51" fillId="0" borderId="13" xfId="0" applyFont="1" applyFill="1" applyBorder="1" applyAlignment="1">
      <alignment/>
    </xf>
    <xf numFmtId="0" fontId="49" fillId="7" borderId="13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7" borderId="13" xfId="0" applyFont="1" applyFill="1" applyBorder="1" applyAlignment="1">
      <alignment/>
    </xf>
    <xf numFmtId="0" fontId="0" fillId="7" borderId="14" xfId="0" applyFont="1" applyFill="1" applyBorder="1" applyAlignment="1">
      <alignment/>
    </xf>
    <xf numFmtId="0" fontId="0" fillId="7" borderId="21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0" fontId="0" fillId="7" borderId="23" xfId="0" applyFont="1" applyFill="1" applyBorder="1" applyAlignment="1">
      <alignment/>
    </xf>
    <xf numFmtId="0" fontId="0" fillId="7" borderId="22" xfId="0" applyFont="1" applyFill="1" applyBorder="1" applyAlignment="1">
      <alignment/>
    </xf>
    <xf numFmtId="0" fontId="49" fillId="0" borderId="11" xfId="0" applyFont="1" applyFill="1" applyBorder="1" applyAlignment="1">
      <alignment/>
    </xf>
    <xf numFmtId="0" fontId="49" fillId="0" borderId="23" xfId="0" applyFont="1" applyFill="1" applyBorder="1" applyAlignment="1">
      <alignment/>
    </xf>
    <xf numFmtId="0" fontId="49" fillId="0" borderId="18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6" fillId="0" borderId="0" xfId="0" applyFont="1" applyAlignment="1">
      <alignment/>
    </xf>
    <xf numFmtId="173" fontId="48" fillId="0" borderId="15" xfId="0" applyNumberFormat="1" applyFont="1" applyFill="1" applyBorder="1" applyAlignment="1">
      <alignment horizontal="left" vertical="center"/>
    </xf>
    <xf numFmtId="0" fontId="54" fillId="0" borderId="0" xfId="0" applyFont="1" applyAlignment="1">
      <alignment/>
    </xf>
    <xf numFmtId="0" fontId="51" fillId="0" borderId="17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1" fillId="0" borderId="19" xfId="0" applyFont="1" applyFill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17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390525</xdr:colOff>
      <xdr:row>1</xdr:row>
      <xdr:rowOff>361950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361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94"/>
  <sheetViews>
    <sheetView tabSelected="1" zoomScale="110" zoomScaleNormal="110" zoomScalePageLayoutView="0" workbookViewId="0" topLeftCell="A67">
      <selection activeCell="L77" sqref="L77"/>
    </sheetView>
  </sheetViews>
  <sheetFormatPr defaultColWidth="9.140625" defaultRowHeight="15"/>
  <cols>
    <col min="1" max="1" width="0.85546875" style="0" customWidth="1"/>
    <col min="2" max="2" width="7.57421875" style="0" customWidth="1"/>
    <col min="3" max="3" width="7.421875" style="0" customWidth="1"/>
    <col min="4" max="4" width="6.7109375" style="0" customWidth="1"/>
    <col min="5" max="5" width="5.8515625" style="0" customWidth="1"/>
    <col min="6" max="6" width="11.7109375" style="0" customWidth="1"/>
    <col min="8" max="8" width="12.7109375" style="0" customWidth="1"/>
    <col min="9" max="9" width="14.00390625" style="0" customWidth="1"/>
    <col min="10" max="10" width="11.140625" style="0" customWidth="1"/>
    <col min="11" max="11" width="10.00390625" style="0" customWidth="1"/>
    <col min="16" max="16" width="9.8515625" style="0" bestFit="1" customWidth="1"/>
    <col min="17" max="17" width="11.57421875" style="0" bestFit="1" customWidth="1"/>
  </cols>
  <sheetData>
    <row r="1" ht="12" customHeight="1" thickBot="1"/>
    <row r="2" spans="2:20" ht="33" customHeight="1" thickBot="1">
      <c r="B2" s="100" t="s">
        <v>61</v>
      </c>
      <c r="C2" s="101"/>
      <c r="D2" s="101"/>
      <c r="E2" s="101"/>
      <c r="F2" s="101"/>
      <c r="G2" s="101"/>
      <c r="H2" s="101"/>
      <c r="I2" s="101"/>
      <c r="J2" s="101"/>
      <c r="K2" s="102"/>
      <c r="O2" s="43"/>
      <c r="P2" s="43"/>
      <c r="Q2" s="43"/>
      <c r="R2" s="43"/>
      <c r="S2" s="43"/>
      <c r="T2" s="43"/>
    </row>
    <row r="3" spans="2:20" ht="15.75">
      <c r="B3" s="67" t="s">
        <v>8</v>
      </c>
      <c r="C3" s="68" t="s">
        <v>9</v>
      </c>
      <c r="D3" s="69" t="s">
        <v>10</v>
      </c>
      <c r="E3" s="69" t="s">
        <v>0</v>
      </c>
      <c r="F3" s="71" t="s">
        <v>12</v>
      </c>
      <c r="G3" s="68" t="s">
        <v>2</v>
      </c>
      <c r="H3" s="68"/>
      <c r="I3" s="69" t="s">
        <v>114</v>
      </c>
      <c r="J3" s="69" t="s">
        <v>14</v>
      </c>
      <c r="K3" s="72" t="s">
        <v>62</v>
      </c>
      <c r="O3" s="43"/>
      <c r="P3" s="44"/>
      <c r="Q3" s="43"/>
      <c r="R3" s="43"/>
      <c r="S3" s="43"/>
      <c r="T3" s="43"/>
    </row>
    <row r="4" spans="2:20" ht="16.5" thickBot="1">
      <c r="B4" s="35"/>
      <c r="C4" s="36"/>
      <c r="D4" s="70" t="s">
        <v>11</v>
      </c>
      <c r="E4" s="70" t="s">
        <v>58</v>
      </c>
      <c r="F4" s="73" t="s">
        <v>13</v>
      </c>
      <c r="G4" s="74"/>
      <c r="H4" s="74"/>
      <c r="I4" s="70" t="s">
        <v>113</v>
      </c>
      <c r="J4" s="70"/>
      <c r="K4" s="70"/>
      <c r="O4" s="43"/>
      <c r="P4" s="43"/>
      <c r="Q4" s="43"/>
      <c r="R4" s="43"/>
      <c r="S4" s="43"/>
      <c r="T4" s="43"/>
    </row>
    <row r="5" spans="2:20" ht="16.5" thickBot="1">
      <c r="B5" s="38" t="s">
        <v>33</v>
      </c>
      <c r="C5" s="40" t="s">
        <v>34</v>
      </c>
      <c r="D5" s="41"/>
      <c r="E5" s="53"/>
      <c r="F5" s="37" t="s">
        <v>31</v>
      </c>
      <c r="G5" s="78"/>
      <c r="H5" s="78"/>
      <c r="I5" s="41"/>
      <c r="J5" s="41"/>
      <c r="K5" s="62"/>
      <c r="O5" s="43"/>
      <c r="P5" s="43"/>
      <c r="Q5" s="43"/>
      <c r="R5" s="43"/>
      <c r="S5" s="43"/>
      <c r="T5" s="43"/>
    </row>
    <row r="6" spans="2:20" ht="16.5" thickBot="1">
      <c r="B6" s="66" t="s">
        <v>52</v>
      </c>
      <c r="C6" s="39" t="s">
        <v>35</v>
      </c>
      <c r="D6" s="38"/>
      <c r="E6" s="54"/>
      <c r="F6" s="42" t="s">
        <v>31</v>
      </c>
      <c r="G6" s="79"/>
      <c r="H6" s="79"/>
      <c r="I6" s="38"/>
      <c r="J6" s="38"/>
      <c r="K6" s="63"/>
      <c r="O6" s="43"/>
      <c r="P6" s="43"/>
      <c r="Q6" s="43"/>
      <c r="R6" s="43"/>
      <c r="S6" s="43"/>
      <c r="T6" s="43"/>
    </row>
    <row r="7" spans="2:11" ht="16.5" thickBot="1">
      <c r="B7" s="66" t="s">
        <v>52</v>
      </c>
      <c r="C7" s="40" t="s">
        <v>36</v>
      </c>
      <c r="D7" s="41">
        <v>154.11</v>
      </c>
      <c r="E7" s="55">
        <v>1600</v>
      </c>
      <c r="F7" s="32">
        <f aca="true" t="shared" si="0" ref="F7:F19">PRODUCT(D7,E7)</f>
        <v>246576.00000000003</v>
      </c>
      <c r="G7" s="78" t="s">
        <v>53</v>
      </c>
      <c r="H7" s="78"/>
      <c r="I7" s="22">
        <f>PRODUCT(F7,0.9)</f>
        <v>221918.40000000002</v>
      </c>
      <c r="J7" s="93">
        <f aca="true" t="shared" si="1" ref="J7:J19">SUM(F7-I7)</f>
        <v>24657.600000000006</v>
      </c>
      <c r="K7" s="62"/>
    </row>
    <row r="8" spans="2:17" ht="16.5" thickBot="1">
      <c r="B8" s="66" t="s">
        <v>52</v>
      </c>
      <c r="C8" s="39" t="s">
        <v>37</v>
      </c>
      <c r="D8" s="38"/>
      <c r="E8" s="54"/>
      <c r="F8" s="42" t="s">
        <v>31</v>
      </c>
      <c r="G8" s="79"/>
      <c r="H8" s="79"/>
      <c r="I8" s="23"/>
      <c r="J8" s="23"/>
      <c r="K8" s="63"/>
      <c r="Q8" s="45"/>
    </row>
    <row r="9" spans="2:11" ht="16.5" thickBot="1">
      <c r="B9" s="66" t="s">
        <v>52</v>
      </c>
      <c r="C9" s="40" t="s">
        <v>38</v>
      </c>
      <c r="D9" s="41">
        <v>32.13</v>
      </c>
      <c r="E9" s="55">
        <v>1400</v>
      </c>
      <c r="F9" s="32">
        <f t="shared" si="0"/>
        <v>44982</v>
      </c>
      <c r="G9" s="78" t="s">
        <v>22</v>
      </c>
      <c r="H9" s="78"/>
      <c r="I9" s="22">
        <f>PRODUCT(F9,0.9)</f>
        <v>40483.8</v>
      </c>
      <c r="J9" s="22">
        <f t="shared" si="1"/>
        <v>4498.199999999997</v>
      </c>
      <c r="K9" s="62"/>
    </row>
    <row r="10" spans="2:11" ht="16.5" thickBot="1">
      <c r="B10" s="66" t="s">
        <v>52</v>
      </c>
      <c r="C10" s="39" t="s">
        <v>39</v>
      </c>
      <c r="D10" s="38">
        <v>32.13</v>
      </c>
      <c r="E10" s="56">
        <v>1400</v>
      </c>
      <c r="F10" s="33">
        <f t="shared" si="0"/>
        <v>44982</v>
      </c>
      <c r="G10" s="79" t="s">
        <v>22</v>
      </c>
      <c r="H10" s="79"/>
      <c r="I10" s="22">
        <f>PRODUCT(F10,0.9)</f>
        <v>40483.8</v>
      </c>
      <c r="J10" s="23">
        <f t="shared" si="1"/>
        <v>4498.199999999997</v>
      </c>
      <c r="K10" s="63"/>
    </row>
    <row r="11" spans="2:11" ht="16.5" thickBot="1">
      <c r="B11" s="66" t="s">
        <v>52</v>
      </c>
      <c r="C11" s="40" t="s">
        <v>40</v>
      </c>
      <c r="D11" s="41">
        <v>38.58</v>
      </c>
      <c r="E11" s="55">
        <v>1400</v>
      </c>
      <c r="F11" s="32">
        <f t="shared" si="0"/>
        <v>54012</v>
      </c>
      <c r="G11" s="78" t="s">
        <v>22</v>
      </c>
      <c r="H11" s="78"/>
      <c r="I11" s="22">
        <f>PRODUCT(F11,0.9)</f>
        <v>48610.8</v>
      </c>
      <c r="J11" s="22">
        <f t="shared" si="1"/>
        <v>5401.199999999997</v>
      </c>
      <c r="K11" s="62"/>
    </row>
    <row r="12" spans="2:11" ht="16.5" thickBot="1">
      <c r="B12" s="66" t="s">
        <v>52</v>
      </c>
      <c r="C12" s="39" t="s">
        <v>41</v>
      </c>
      <c r="D12" s="38"/>
      <c r="E12" s="56"/>
      <c r="F12" s="42" t="s">
        <v>31</v>
      </c>
      <c r="G12" s="79"/>
      <c r="H12" s="79"/>
      <c r="I12" s="23"/>
      <c r="J12" s="23"/>
      <c r="K12" s="63"/>
    </row>
    <row r="13" spans="2:11" ht="16.5" thickBot="1">
      <c r="B13" s="66" t="s">
        <v>52</v>
      </c>
      <c r="C13" s="40" t="s">
        <v>42</v>
      </c>
      <c r="D13" s="41">
        <v>24.4</v>
      </c>
      <c r="E13" s="55">
        <v>1000</v>
      </c>
      <c r="F13" s="32">
        <f t="shared" si="0"/>
        <v>24400</v>
      </c>
      <c r="G13" s="78" t="s">
        <v>22</v>
      </c>
      <c r="H13" s="78"/>
      <c r="I13" s="22">
        <f>PRODUCT(F13,0.9)</f>
        <v>21960</v>
      </c>
      <c r="J13" s="22">
        <f t="shared" si="1"/>
        <v>2440</v>
      </c>
      <c r="K13" s="62"/>
    </row>
    <row r="14" spans="2:11" ht="16.5" thickBot="1">
      <c r="B14" s="66" t="s">
        <v>51</v>
      </c>
      <c r="C14" s="39" t="s">
        <v>43</v>
      </c>
      <c r="D14" s="38"/>
      <c r="E14" s="56"/>
      <c r="F14" s="42" t="s">
        <v>31</v>
      </c>
      <c r="G14" s="79"/>
      <c r="H14" s="79"/>
      <c r="I14" s="23"/>
      <c r="J14" s="23"/>
      <c r="K14" s="63"/>
    </row>
    <row r="15" spans="2:11" ht="16.5" thickBot="1">
      <c r="B15" s="66" t="s">
        <v>51</v>
      </c>
      <c r="C15" s="40" t="s">
        <v>44</v>
      </c>
      <c r="D15" s="41"/>
      <c r="E15" s="55"/>
      <c r="F15" s="37" t="s">
        <v>31</v>
      </c>
      <c r="G15" s="78"/>
      <c r="H15" s="78"/>
      <c r="I15" s="22"/>
      <c r="J15" s="22"/>
      <c r="K15" s="62"/>
    </row>
    <row r="16" spans="2:11" ht="16.5" thickBot="1">
      <c r="B16" s="66" t="s">
        <v>51</v>
      </c>
      <c r="C16" s="39" t="s">
        <v>45</v>
      </c>
      <c r="D16" s="38">
        <v>28.15</v>
      </c>
      <c r="E16" s="56">
        <v>1000</v>
      </c>
      <c r="F16" s="33">
        <f t="shared" si="0"/>
        <v>28150</v>
      </c>
      <c r="G16" s="79" t="s">
        <v>54</v>
      </c>
      <c r="H16" s="79"/>
      <c r="I16" s="22">
        <f aca="true" t="shared" si="2" ref="I16:I30">PRODUCT(F16,0.9)</f>
        <v>25335</v>
      </c>
      <c r="J16" s="23">
        <f t="shared" si="1"/>
        <v>2815</v>
      </c>
      <c r="K16" s="62"/>
    </row>
    <row r="17" spans="2:11" ht="16.5" thickBot="1">
      <c r="B17" s="66" t="s">
        <v>51</v>
      </c>
      <c r="C17" s="40" t="s">
        <v>46</v>
      </c>
      <c r="D17" s="41">
        <v>26.11</v>
      </c>
      <c r="E17" s="55">
        <v>1000</v>
      </c>
      <c r="F17" s="32">
        <f t="shared" si="0"/>
        <v>26110</v>
      </c>
      <c r="G17" s="78" t="s">
        <v>54</v>
      </c>
      <c r="H17" s="78"/>
      <c r="I17" s="22">
        <f t="shared" si="2"/>
        <v>23499</v>
      </c>
      <c r="J17" s="22">
        <f t="shared" si="1"/>
        <v>2611</v>
      </c>
      <c r="K17" s="62"/>
    </row>
    <row r="18" spans="2:11" ht="16.5" thickBot="1">
      <c r="B18" s="66" t="s">
        <v>51</v>
      </c>
      <c r="C18" s="39" t="s">
        <v>47</v>
      </c>
      <c r="D18" s="38">
        <v>26.11</v>
      </c>
      <c r="E18" s="56">
        <v>1000</v>
      </c>
      <c r="F18" s="33">
        <f t="shared" si="0"/>
        <v>26110</v>
      </c>
      <c r="G18" s="79" t="s">
        <v>54</v>
      </c>
      <c r="H18" s="79"/>
      <c r="I18" s="22">
        <f t="shared" si="2"/>
        <v>23499</v>
      </c>
      <c r="J18" s="23">
        <f t="shared" si="1"/>
        <v>2611</v>
      </c>
      <c r="K18" s="63"/>
    </row>
    <row r="19" spans="2:11" ht="16.5" thickBot="1">
      <c r="B19" s="66" t="s">
        <v>50</v>
      </c>
      <c r="C19" s="40" t="s">
        <v>48</v>
      </c>
      <c r="D19" s="41">
        <v>27.16</v>
      </c>
      <c r="E19" s="55">
        <v>1000</v>
      </c>
      <c r="F19" s="32">
        <f t="shared" si="0"/>
        <v>27160</v>
      </c>
      <c r="G19" s="78" t="s">
        <v>54</v>
      </c>
      <c r="H19" s="78"/>
      <c r="I19" s="22">
        <f t="shared" si="2"/>
        <v>24444</v>
      </c>
      <c r="J19" s="22">
        <f t="shared" si="1"/>
        <v>2716</v>
      </c>
      <c r="K19" s="62"/>
    </row>
    <row r="20" spans="2:11" ht="16.5" thickBot="1">
      <c r="B20" s="66" t="s">
        <v>50</v>
      </c>
      <c r="C20" s="40" t="s">
        <v>49</v>
      </c>
      <c r="D20" s="41"/>
      <c r="E20" s="55"/>
      <c r="F20" s="37" t="s">
        <v>31</v>
      </c>
      <c r="G20" s="78"/>
      <c r="H20" s="78"/>
      <c r="I20" s="22"/>
      <c r="J20" s="22"/>
      <c r="K20" s="63"/>
    </row>
    <row r="21" spans="2:11" ht="19.5" thickBot="1">
      <c r="B21" s="15" t="s">
        <v>5</v>
      </c>
      <c r="C21" s="4" t="s">
        <v>64</v>
      </c>
      <c r="D21" s="4">
        <v>79.3</v>
      </c>
      <c r="E21" s="56">
        <v>910</v>
      </c>
      <c r="F21" s="33">
        <f aca="true" t="shared" si="3" ref="F21:F30">PRODUCT(D21,E21)</f>
        <v>72163</v>
      </c>
      <c r="G21" s="80" t="s">
        <v>21</v>
      </c>
      <c r="H21" s="81"/>
      <c r="I21" s="22">
        <f t="shared" si="2"/>
        <v>64946.700000000004</v>
      </c>
      <c r="J21" s="23">
        <f aca="true" t="shared" si="4" ref="J21:J28">SUM(F21-I21)</f>
        <v>7216.299999999996</v>
      </c>
      <c r="K21" s="62" t="s">
        <v>63</v>
      </c>
    </row>
    <row r="22" spans="2:11" ht="19.5" thickBot="1">
      <c r="B22" s="16"/>
      <c r="C22" s="6" t="s">
        <v>65</v>
      </c>
      <c r="D22" s="6">
        <v>65.96</v>
      </c>
      <c r="E22" s="57">
        <v>910</v>
      </c>
      <c r="F22" s="32">
        <f t="shared" si="3"/>
        <v>60023.59999999999</v>
      </c>
      <c r="G22" s="82" t="s">
        <v>21</v>
      </c>
      <c r="H22" s="83"/>
      <c r="I22" s="22">
        <f t="shared" si="2"/>
        <v>54021.23999999999</v>
      </c>
      <c r="J22" s="22">
        <f t="shared" si="4"/>
        <v>6002.360000000001</v>
      </c>
      <c r="K22" s="63" t="s">
        <v>63</v>
      </c>
    </row>
    <row r="23" spans="2:11" ht="19.5" thickBot="1">
      <c r="B23" s="16"/>
      <c r="C23" s="3" t="s">
        <v>66</v>
      </c>
      <c r="D23" s="8">
        <v>75.39</v>
      </c>
      <c r="E23" s="57">
        <v>910</v>
      </c>
      <c r="F23" s="34">
        <f t="shared" si="3"/>
        <v>68604.9</v>
      </c>
      <c r="G23" s="84" t="s">
        <v>21</v>
      </c>
      <c r="H23" s="85"/>
      <c r="I23" s="22">
        <f t="shared" si="2"/>
        <v>61744.409999999996</v>
      </c>
      <c r="J23" s="23">
        <f t="shared" si="4"/>
        <v>6860.489999999998</v>
      </c>
      <c r="K23" s="62" t="s">
        <v>63</v>
      </c>
    </row>
    <row r="24" spans="2:11" ht="19.5" thickBot="1">
      <c r="B24" s="16"/>
      <c r="C24" s="6" t="s">
        <v>67</v>
      </c>
      <c r="D24" s="13"/>
      <c r="E24" s="55"/>
      <c r="F24" s="37" t="s">
        <v>31</v>
      </c>
      <c r="G24" s="82"/>
      <c r="H24" s="83"/>
      <c r="I24" s="22"/>
      <c r="J24" s="22"/>
      <c r="K24" s="63"/>
    </row>
    <row r="25" spans="2:11" ht="19.5" thickBot="1">
      <c r="B25" s="16"/>
      <c r="C25" s="4" t="s">
        <v>68</v>
      </c>
      <c r="D25" s="7">
        <v>74.63</v>
      </c>
      <c r="E25" s="56">
        <v>850</v>
      </c>
      <c r="F25" s="33">
        <f t="shared" si="3"/>
        <v>63435.49999999999</v>
      </c>
      <c r="G25" s="80" t="s">
        <v>22</v>
      </c>
      <c r="H25" s="81"/>
      <c r="I25" s="22">
        <f t="shared" si="2"/>
        <v>57091.95</v>
      </c>
      <c r="J25" s="23">
        <f t="shared" si="4"/>
        <v>6343.549999999996</v>
      </c>
      <c r="K25" s="62" t="s">
        <v>63</v>
      </c>
    </row>
    <row r="26" spans="2:11" ht="19.5" thickBot="1">
      <c r="B26" s="16"/>
      <c r="C26" s="6" t="s">
        <v>69</v>
      </c>
      <c r="D26" s="13"/>
      <c r="E26" s="55"/>
      <c r="F26" s="37" t="s">
        <v>31</v>
      </c>
      <c r="G26" s="82"/>
      <c r="H26" s="83"/>
      <c r="I26" s="22"/>
      <c r="J26" s="22"/>
      <c r="K26" s="63"/>
    </row>
    <row r="27" spans="2:11" ht="19.5" thickBot="1">
      <c r="B27" s="16"/>
      <c r="C27" s="46" t="s">
        <v>70</v>
      </c>
      <c r="D27" s="46">
        <v>43.05</v>
      </c>
      <c r="E27" s="58">
        <v>890</v>
      </c>
      <c r="F27" s="47">
        <f t="shared" si="3"/>
        <v>38314.5</v>
      </c>
      <c r="G27" s="86" t="s">
        <v>22</v>
      </c>
      <c r="H27" s="87"/>
      <c r="I27" s="22">
        <f t="shared" si="2"/>
        <v>34483.05</v>
      </c>
      <c r="J27" s="48">
        <f t="shared" si="4"/>
        <v>3831.449999999997</v>
      </c>
      <c r="K27" s="62" t="s">
        <v>116</v>
      </c>
    </row>
    <row r="28" spans="2:11" ht="19.5" thickBot="1">
      <c r="B28" s="16"/>
      <c r="C28" s="49" t="s">
        <v>71</v>
      </c>
      <c r="D28" s="49">
        <v>84.06</v>
      </c>
      <c r="E28" s="59">
        <v>850</v>
      </c>
      <c r="F28" s="50">
        <f t="shared" si="3"/>
        <v>71451</v>
      </c>
      <c r="G28" s="88" t="s">
        <v>22</v>
      </c>
      <c r="H28" s="89"/>
      <c r="I28" s="22">
        <f t="shared" si="2"/>
        <v>64305.9</v>
      </c>
      <c r="J28" s="51">
        <f t="shared" si="4"/>
        <v>7145.0999999999985</v>
      </c>
      <c r="K28" s="62" t="s">
        <v>63</v>
      </c>
    </row>
    <row r="29" spans="2:11" ht="19.5" thickBot="1">
      <c r="B29" s="16"/>
      <c r="C29" s="9" t="s">
        <v>72</v>
      </c>
      <c r="D29" s="14"/>
      <c r="E29" s="60"/>
      <c r="F29" s="37" t="s">
        <v>31</v>
      </c>
      <c r="G29" s="10"/>
      <c r="H29" s="11"/>
      <c r="I29" s="24"/>
      <c r="J29" s="24"/>
      <c r="K29" s="62"/>
    </row>
    <row r="30" spans="2:11" ht="19.5" thickBot="1">
      <c r="B30" s="16"/>
      <c r="C30" s="46" t="s">
        <v>73</v>
      </c>
      <c r="D30" s="52">
        <v>45.72</v>
      </c>
      <c r="E30" s="58">
        <v>890</v>
      </c>
      <c r="F30" s="47">
        <f t="shared" si="3"/>
        <v>40690.799999999996</v>
      </c>
      <c r="G30" s="86" t="s">
        <v>4</v>
      </c>
      <c r="H30" s="87"/>
      <c r="I30" s="22">
        <f t="shared" si="2"/>
        <v>36621.719999999994</v>
      </c>
      <c r="J30" s="48">
        <f>SUM(F30-I30)</f>
        <v>4069.0800000000017</v>
      </c>
      <c r="K30" s="62" t="s">
        <v>116</v>
      </c>
    </row>
    <row r="31" spans="2:11" ht="19.5" thickBot="1">
      <c r="B31" s="16"/>
      <c r="C31" s="6" t="s">
        <v>74</v>
      </c>
      <c r="D31" s="6"/>
      <c r="E31" s="55"/>
      <c r="F31" s="37" t="s">
        <v>31</v>
      </c>
      <c r="G31" s="82"/>
      <c r="H31" s="83"/>
      <c r="I31" s="22"/>
      <c r="J31" s="22"/>
      <c r="K31" s="62"/>
    </row>
    <row r="32" spans="2:11" ht="19.5" thickBot="1">
      <c r="B32" s="15" t="s">
        <v>6</v>
      </c>
      <c r="C32" s="4" t="s">
        <v>75</v>
      </c>
      <c r="D32" s="4"/>
      <c r="E32" s="56"/>
      <c r="F32" s="37" t="s">
        <v>31</v>
      </c>
      <c r="G32" s="80"/>
      <c r="H32" s="79"/>
      <c r="I32" s="23"/>
      <c r="J32" s="23"/>
      <c r="K32" s="63"/>
    </row>
    <row r="33" spans="2:11" ht="19.5" thickBot="1">
      <c r="B33" s="16"/>
      <c r="C33" s="6" t="s">
        <v>76</v>
      </c>
      <c r="D33" s="6">
        <v>116.52</v>
      </c>
      <c r="E33" s="55">
        <v>925</v>
      </c>
      <c r="F33" s="32">
        <f>PRODUCT(D33,E33)</f>
        <v>107781</v>
      </c>
      <c r="G33" s="82" t="s">
        <v>21</v>
      </c>
      <c r="H33" s="78"/>
      <c r="I33" s="22">
        <f>PRODUCT(F33,0.9)</f>
        <v>97002.90000000001</v>
      </c>
      <c r="J33" s="22">
        <f>SUM(F33-I33)</f>
        <v>10778.099999999991</v>
      </c>
      <c r="K33" s="62" t="s">
        <v>110</v>
      </c>
    </row>
    <row r="34" spans="2:11" ht="19.5" thickBot="1">
      <c r="B34" s="16"/>
      <c r="C34" s="4" t="s">
        <v>77</v>
      </c>
      <c r="D34" s="4">
        <v>68.64</v>
      </c>
      <c r="E34" s="56">
        <v>850</v>
      </c>
      <c r="F34" s="27">
        <f>PRODUCT(D34,E34)</f>
        <v>58344</v>
      </c>
      <c r="G34" s="80" t="s">
        <v>22</v>
      </c>
      <c r="H34" s="79"/>
      <c r="I34" s="22">
        <f>PRODUCT(F34,0.9)</f>
        <v>52509.6</v>
      </c>
      <c r="J34" s="23">
        <f>SUM(F34-I34)</f>
        <v>5834.4000000000015</v>
      </c>
      <c r="K34" s="62" t="s">
        <v>63</v>
      </c>
    </row>
    <row r="35" spans="2:11" ht="19.5" thickBot="1">
      <c r="B35" s="16"/>
      <c r="C35" s="6" t="s">
        <v>78</v>
      </c>
      <c r="D35" s="6">
        <v>74</v>
      </c>
      <c r="E35" s="55">
        <v>850</v>
      </c>
      <c r="F35" s="26">
        <f>PRODUCT(D35,E35)</f>
        <v>62900</v>
      </c>
      <c r="G35" s="82" t="s">
        <v>22</v>
      </c>
      <c r="H35" s="78"/>
      <c r="I35" s="22">
        <f>PRODUCT(F35,0.9)</f>
        <v>56610</v>
      </c>
      <c r="J35" s="22">
        <f>SUM(F35-I35)</f>
        <v>6290</v>
      </c>
      <c r="K35" s="62" t="s">
        <v>63</v>
      </c>
    </row>
    <row r="36" spans="2:11" ht="19.5" thickBot="1">
      <c r="B36" s="16"/>
      <c r="C36" s="4" t="s">
        <v>79</v>
      </c>
      <c r="D36" s="4">
        <v>79.19</v>
      </c>
      <c r="E36" s="56">
        <v>850</v>
      </c>
      <c r="F36" s="27">
        <f>PRODUCT(D36,E36)</f>
        <v>67311.5</v>
      </c>
      <c r="G36" s="80" t="s">
        <v>22</v>
      </c>
      <c r="H36" s="79"/>
      <c r="I36" s="22">
        <f>PRODUCT(F36,0.9)</f>
        <v>60580.35</v>
      </c>
      <c r="J36" s="23">
        <f>SUM(F36-I36)</f>
        <v>6731.1500000000015</v>
      </c>
      <c r="K36" s="62" t="s">
        <v>63</v>
      </c>
    </row>
    <row r="37" spans="2:11" ht="19.5" thickBot="1">
      <c r="B37" s="16"/>
      <c r="C37" s="6" t="s">
        <v>80</v>
      </c>
      <c r="D37" s="6"/>
      <c r="E37" s="55"/>
      <c r="F37" s="37" t="s">
        <v>31</v>
      </c>
      <c r="G37" s="82"/>
      <c r="H37" s="78"/>
      <c r="I37" s="22"/>
      <c r="J37" s="22"/>
      <c r="K37" s="62"/>
    </row>
    <row r="38" spans="2:11" ht="19.5" thickBot="1">
      <c r="B38" s="16"/>
      <c r="C38" s="6" t="s">
        <v>81</v>
      </c>
      <c r="D38" s="6"/>
      <c r="E38" s="55"/>
      <c r="F38" s="37" t="s">
        <v>31</v>
      </c>
      <c r="G38" s="82"/>
      <c r="H38" s="78"/>
      <c r="I38" s="22"/>
      <c r="J38" s="22"/>
      <c r="K38" s="63"/>
    </row>
    <row r="39" spans="2:11" ht="19.5" thickBot="1">
      <c r="B39" s="16"/>
      <c r="C39" s="4" t="s">
        <v>82</v>
      </c>
      <c r="D39" s="4"/>
      <c r="E39" s="55"/>
      <c r="F39" s="37" t="s">
        <v>31</v>
      </c>
      <c r="G39" s="80"/>
      <c r="H39" s="79"/>
      <c r="I39" s="23"/>
      <c r="J39" s="23"/>
      <c r="K39" s="62"/>
    </row>
    <row r="40" spans="2:11" ht="19.5" thickBot="1">
      <c r="B40" s="16"/>
      <c r="C40" s="6" t="s">
        <v>83</v>
      </c>
      <c r="D40" s="6"/>
      <c r="E40" s="55"/>
      <c r="F40" s="37" t="s">
        <v>31</v>
      </c>
      <c r="G40" s="82"/>
      <c r="H40" s="78"/>
      <c r="I40" s="22"/>
      <c r="J40" s="22"/>
      <c r="K40" s="62"/>
    </row>
    <row r="41" spans="2:11" ht="19.5" thickBot="1">
      <c r="B41" s="17"/>
      <c r="C41" s="4" t="s">
        <v>84</v>
      </c>
      <c r="D41" s="4"/>
      <c r="E41" s="55"/>
      <c r="F41" s="37" t="s">
        <v>31</v>
      </c>
      <c r="G41" s="80"/>
      <c r="H41" s="79"/>
      <c r="I41" s="23"/>
      <c r="J41" s="23"/>
      <c r="K41" s="62"/>
    </row>
    <row r="42" spans="2:11" ht="19.5" thickBot="1">
      <c r="B42" s="18" t="s">
        <v>7</v>
      </c>
      <c r="C42" s="6" t="s">
        <v>85</v>
      </c>
      <c r="D42" s="13"/>
      <c r="E42" s="55"/>
      <c r="F42" s="37" t="s">
        <v>31</v>
      </c>
      <c r="G42" s="82"/>
      <c r="H42" s="83"/>
      <c r="I42" s="22"/>
      <c r="J42" s="22"/>
      <c r="K42" s="63"/>
    </row>
    <row r="43" spans="2:11" ht="19.5" thickBot="1">
      <c r="B43" s="19"/>
      <c r="C43" s="4" t="s">
        <v>86</v>
      </c>
      <c r="D43" s="7"/>
      <c r="E43" s="55"/>
      <c r="F43" s="37" t="s">
        <v>31</v>
      </c>
      <c r="G43" s="80"/>
      <c r="H43" s="81"/>
      <c r="I43" s="23"/>
      <c r="J43" s="23"/>
      <c r="K43" s="62"/>
    </row>
    <row r="44" spans="2:11" ht="19.5" thickBot="1">
      <c r="B44" s="19"/>
      <c r="C44" s="6" t="s">
        <v>87</v>
      </c>
      <c r="D44" s="13">
        <v>68.64</v>
      </c>
      <c r="E44" s="55">
        <v>850</v>
      </c>
      <c r="F44" s="26">
        <f>PRODUCT(D44,E44)</f>
        <v>58344</v>
      </c>
      <c r="G44" s="82" t="s">
        <v>22</v>
      </c>
      <c r="H44" s="83"/>
      <c r="I44" s="22">
        <f>PRODUCT(F44,0.9)</f>
        <v>52509.6</v>
      </c>
      <c r="J44" s="22">
        <f>SUM(F44-I44)</f>
        <v>5834.4000000000015</v>
      </c>
      <c r="K44" s="62" t="s">
        <v>63</v>
      </c>
    </row>
    <row r="45" spans="2:11" ht="19.5" thickBot="1">
      <c r="B45" s="19"/>
      <c r="C45" s="4" t="s">
        <v>88</v>
      </c>
      <c r="D45" s="7"/>
      <c r="E45" s="55"/>
      <c r="F45" s="37" t="s">
        <v>31</v>
      </c>
      <c r="G45" s="80"/>
      <c r="H45" s="81"/>
      <c r="I45" s="22"/>
      <c r="J45" s="23"/>
      <c r="K45" s="62"/>
    </row>
    <row r="46" spans="2:11" ht="19.5" thickBot="1">
      <c r="B46" s="19"/>
      <c r="C46" s="6" t="s">
        <v>89</v>
      </c>
      <c r="D46" s="13"/>
      <c r="E46" s="55"/>
      <c r="F46" s="37" t="s">
        <v>31</v>
      </c>
      <c r="G46" s="82"/>
      <c r="H46" s="83"/>
      <c r="I46" s="22"/>
      <c r="J46" s="22"/>
      <c r="K46" s="63"/>
    </row>
    <row r="47" spans="2:11" ht="19.5" thickBot="1">
      <c r="B47" s="19"/>
      <c r="C47" s="4" t="s">
        <v>90</v>
      </c>
      <c r="D47" s="7"/>
      <c r="E47" s="56"/>
      <c r="F47" s="37" t="s">
        <v>31</v>
      </c>
      <c r="G47" s="80"/>
      <c r="H47" s="81"/>
      <c r="I47" s="23"/>
      <c r="J47" s="23"/>
      <c r="K47" s="62"/>
    </row>
    <row r="48" spans="2:11" ht="19.5" thickBot="1">
      <c r="B48" s="19"/>
      <c r="C48" s="6" t="s">
        <v>91</v>
      </c>
      <c r="D48" s="13">
        <v>84.71</v>
      </c>
      <c r="E48" s="55">
        <v>850</v>
      </c>
      <c r="F48" s="26">
        <f>PRODUCT(D48,E48)</f>
        <v>72003.5</v>
      </c>
      <c r="G48" s="82" t="s">
        <v>60</v>
      </c>
      <c r="H48" s="83"/>
      <c r="I48" s="22">
        <f>PRODUCT(F48,0.9)</f>
        <v>64803.15</v>
      </c>
      <c r="J48" s="22">
        <f>SUM(F48-I48)</f>
        <v>7200.3499999999985</v>
      </c>
      <c r="K48" s="62" t="s">
        <v>63</v>
      </c>
    </row>
    <row r="49" spans="2:11" ht="19.5" thickBot="1">
      <c r="B49" s="19"/>
      <c r="C49" s="4" t="s">
        <v>92</v>
      </c>
      <c r="D49" s="7">
        <v>46.01</v>
      </c>
      <c r="E49" s="56">
        <v>950</v>
      </c>
      <c r="F49" s="33">
        <f>PRODUCT(D49,E49)</f>
        <v>43709.5</v>
      </c>
      <c r="G49" s="80" t="s">
        <v>59</v>
      </c>
      <c r="H49" s="81"/>
      <c r="I49" s="22">
        <f>PRODUCT(F49,0.9)</f>
        <v>39338.55</v>
      </c>
      <c r="J49" s="23">
        <f>SUM(F49-I49)</f>
        <v>4370.949999999997</v>
      </c>
      <c r="K49" s="62" t="s">
        <v>116</v>
      </c>
    </row>
    <row r="50" spans="2:11" ht="19.5" thickBot="1">
      <c r="B50" s="20"/>
      <c r="C50" s="6" t="s">
        <v>93</v>
      </c>
      <c r="D50" s="13"/>
      <c r="E50" s="55"/>
      <c r="F50" s="37" t="s">
        <v>31</v>
      </c>
      <c r="G50" s="82"/>
      <c r="H50" s="83"/>
      <c r="I50" s="22"/>
      <c r="J50" s="22"/>
      <c r="K50" s="62"/>
    </row>
    <row r="51" spans="2:11" ht="19.5" thickBot="1">
      <c r="B51" s="16" t="s">
        <v>1</v>
      </c>
      <c r="C51" s="4" t="s">
        <v>94</v>
      </c>
      <c r="D51" s="7"/>
      <c r="E51" s="56"/>
      <c r="F51" s="37" t="s">
        <v>31</v>
      </c>
      <c r="G51" s="80"/>
      <c r="H51" s="81"/>
      <c r="I51" s="23"/>
      <c r="J51" s="23"/>
      <c r="K51" s="62"/>
    </row>
    <row r="52" spans="2:11" ht="16.5" thickBot="1">
      <c r="B52" s="4"/>
      <c r="C52" s="6" t="s">
        <v>95</v>
      </c>
      <c r="D52" s="13"/>
      <c r="E52" s="55"/>
      <c r="F52" s="37" t="s">
        <v>31</v>
      </c>
      <c r="G52" s="82"/>
      <c r="H52" s="83"/>
      <c r="I52" s="22"/>
      <c r="J52" s="22"/>
      <c r="K52" s="63"/>
    </row>
    <row r="53" spans="2:11" ht="16.5" thickBot="1">
      <c r="B53" s="4"/>
      <c r="C53" s="4" t="s">
        <v>96</v>
      </c>
      <c r="D53" s="7">
        <v>74.33</v>
      </c>
      <c r="E53" s="55">
        <v>950</v>
      </c>
      <c r="F53" s="27">
        <f>PRODUCT(D53,E53)</f>
        <v>70613.5</v>
      </c>
      <c r="G53" s="80" t="s">
        <v>21</v>
      </c>
      <c r="H53" s="81"/>
      <c r="I53" s="22">
        <f>PRODUCT(F53,0.9)</f>
        <v>63552.15</v>
      </c>
      <c r="J53" s="23">
        <f>SUM(F53-I53)</f>
        <v>7061.3499999999985</v>
      </c>
      <c r="K53" s="62" t="s">
        <v>63</v>
      </c>
    </row>
    <row r="54" spans="2:11" ht="16.5" thickBot="1">
      <c r="B54" s="4"/>
      <c r="C54" s="6" t="s">
        <v>97</v>
      </c>
      <c r="D54" s="13"/>
      <c r="E54" s="56"/>
      <c r="F54" s="37" t="s">
        <v>31</v>
      </c>
      <c r="G54" s="82"/>
      <c r="H54" s="83"/>
      <c r="I54" s="22"/>
      <c r="J54" s="22"/>
      <c r="K54" s="63"/>
    </row>
    <row r="55" spans="2:11" ht="16.5" thickBot="1">
      <c r="B55" s="4"/>
      <c r="C55" s="4" t="s">
        <v>98</v>
      </c>
      <c r="D55" s="4">
        <v>74</v>
      </c>
      <c r="E55" s="55">
        <v>850</v>
      </c>
      <c r="F55" s="27">
        <f>PRODUCT(D55,E55)</f>
        <v>62900</v>
      </c>
      <c r="G55" s="80" t="s">
        <v>22</v>
      </c>
      <c r="H55" s="81"/>
      <c r="I55" s="22">
        <f>PRODUCT(F55,0.9)</f>
        <v>56610</v>
      </c>
      <c r="J55" s="23">
        <f>SUM(F55-I55)</f>
        <v>6290</v>
      </c>
      <c r="K55" s="62" t="s">
        <v>63</v>
      </c>
    </row>
    <row r="56" spans="2:11" ht="16.5" thickBot="1">
      <c r="B56" s="4"/>
      <c r="C56" s="6" t="s">
        <v>99</v>
      </c>
      <c r="D56" s="13"/>
      <c r="E56" s="55"/>
      <c r="F56" s="37" t="s">
        <v>31</v>
      </c>
      <c r="G56" s="82"/>
      <c r="H56" s="83"/>
      <c r="I56" s="22"/>
      <c r="J56" s="22"/>
      <c r="K56" s="63"/>
    </row>
    <row r="57" spans="2:11" ht="16.5" thickBot="1">
      <c r="B57" s="4"/>
      <c r="C57" s="4" t="s">
        <v>100</v>
      </c>
      <c r="D57" s="4">
        <v>83.71</v>
      </c>
      <c r="E57" s="56">
        <v>850</v>
      </c>
      <c r="F57" s="27">
        <f>PRODUCT(D57,E57)</f>
        <v>71153.5</v>
      </c>
      <c r="G57" s="80" t="s">
        <v>23</v>
      </c>
      <c r="H57" s="81"/>
      <c r="I57" s="22">
        <f>PRODUCT(F57,0.9)</f>
        <v>64038.15</v>
      </c>
      <c r="J57" s="23">
        <f>SUM(F57-I57)</f>
        <v>7115.3499999999985</v>
      </c>
      <c r="K57" s="62" t="s">
        <v>63</v>
      </c>
    </row>
    <row r="58" spans="2:20" ht="16.5" thickBot="1">
      <c r="B58" s="4"/>
      <c r="C58" s="6" t="s">
        <v>101</v>
      </c>
      <c r="D58" s="13"/>
      <c r="E58" s="55"/>
      <c r="F58" s="37" t="s">
        <v>31</v>
      </c>
      <c r="G58" s="82"/>
      <c r="H58" s="83"/>
      <c r="I58" s="22"/>
      <c r="J58" s="22"/>
      <c r="K58" s="62"/>
      <c r="O58" s="65"/>
      <c r="P58" s="65"/>
      <c r="Q58" s="65"/>
      <c r="R58" s="65"/>
      <c r="S58" s="65"/>
      <c r="T58" s="65"/>
    </row>
    <row r="59" spans="2:20" ht="16.5" thickBot="1">
      <c r="B59" s="4"/>
      <c r="C59" s="4" t="s">
        <v>102</v>
      </c>
      <c r="D59" s="7"/>
      <c r="E59" s="55"/>
      <c r="F59" s="37" t="s">
        <v>31</v>
      </c>
      <c r="G59" s="80"/>
      <c r="H59" s="81"/>
      <c r="I59" s="23"/>
      <c r="J59" s="23"/>
      <c r="K59" s="62"/>
      <c r="O59" s="7"/>
      <c r="P59" s="7"/>
      <c r="Q59" s="7"/>
      <c r="R59" s="7"/>
      <c r="S59" s="65"/>
      <c r="T59" s="65"/>
    </row>
    <row r="60" spans="2:20" ht="16.5" thickBot="1">
      <c r="B60" s="5"/>
      <c r="C60" s="6" t="s">
        <v>103</v>
      </c>
      <c r="D60" s="6">
        <v>43.05</v>
      </c>
      <c r="E60" s="55">
        <v>990</v>
      </c>
      <c r="F60" s="32">
        <f>PRODUCT(D60,E60)</f>
        <v>42619.5</v>
      </c>
      <c r="G60" s="82" t="s">
        <v>3</v>
      </c>
      <c r="H60" s="83"/>
      <c r="I60" s="22">
        <f>PRODUCT(F60,0.9)</f>
        <v>38357.55</v>
      </c>
      <c r="J60" s="22">
        <f>SUM(F60-I60)</f>
        <v>4261.949999999997</v>
      </c>
      <c r="K60" s="62" t="s">
        <v>116</v>
      </c>
      <c r="O60" s="7"/>
      <c r="P60" s="44"/>
      <c r="Q60" s="44"/>
      <c r="R60" s="7"/>
      <c r="S60" s="65"/>
      <c r="T60" s="65"/>
    </row>
    <row r="61" spans="2:20" ht="15.75" customHeight="1" thickBot="1">
      <c r="B61" s="64" t="s">
        <v>18</v>
      </c>
      <c r="C61" s="4" t="s">
        <v>104</v>
      </c>
      <c r="D61" s="7"/>
      <c r="E61" s="56"/>
      <c r="F61" s="37" t="s">
        <v>31</v>
      </c>
      <c r="G61" s="80"/>
      <c r="H61" s="81"/>
      <c r="I61" s="23"/>
      <c r="J61" s="23"/>
      <c r="K61" s="62"/>
      <c r="O61" s="7"/>
      <c r="P61" s="7"/>
      <c r="Q61" s="7"/>
      <c r="R61" s="7"/>
      <c r="S61" s="65"/>
      <c r="T61" s="65"/>
    </row>
    <row r="62" spans="2:20" ht="16.5" thickBot="1">
      <c r="B62" s="1"/>
      <c r="C62" s="6" t="s">
        <v>105</v>
      </c>
      <c r="D62" s="13"/>
      <c r="E62" s="55"/>
      <c r="F62" s="37" t="s">
        <v>31</v>
      </c>
      <c r="G62" s="82"/>
      <c r="H62" s="83"/>
      <c r="I62" s="22"/>
      <c r="J62" s="22"/>
      <c r="K62" s="63"/>
      <c r="O62" s="65"/>
      <c r="P62" s="65"/>
      <c r="Q62" s="65"/>
      <c r="R62" s="65"/>
      <c r="S62" s="65"/>
      <c r="T62" s="65"/>
    </row>
    <row r="63" spans="2:20" ht="16.5" thickBot="1">
      <c r="B63" s="1"/>
      <c r="C63" s="4" t="s">
        <v>106</v>
      </c>
      <c r="D63" s="7">
        <v>64.34</v>
      </c>
      <c r="E63" s="56">
        <v>950</v>
      </c>
      <c r="F63" s="27">
        <f>PRODUCT(D63,E63)</f>
        <v>61123</v>
      </c>
      <c r="G63" s="95" t="s">
        <v>25</v>
      </c>
      <c r="H63" s="28"/>
      <c r="I63" s="22">
        <f>PRODUCT(F63,0.9)</f>
        <v>55010.700000000004</v>
      </c>
      <c r="J63" s="23">
        <f>SUM(F63-I63)</f>
        <v>6112.299999999996</v>
      </c>
      <c r="K63" s="62" t="s">
        <v>63</v>
      </c>
      <c r="O63" s="65"/>
      <c r="P63" s="65"/>
      <c r="Q63" s="65"/>
      <c r="R63" s="65"/>
      <c r="S63" s="65"/>
      <c r="T63" s="65"/>
    </row>
    <row r="64" spans="2:20" ht="16.5" thickBot="1">
      <c r="B64" s="1"/>
      <c r="C64" s="6" t="s">
        <v>107</v>
      </c>
      <c r="D64" s="13">
        <v>68.61</v>
      </c>
      <c r="E64" s="55">
        <v>950</v>
      </c>
      <c r="F64" s="26">
        <f>PRODUCT(D64,E64)</f>
        <v>65179.5</v>
      </c>
      <c r="G64" s="95" t="s">
        <v>25</v>
      </c>
      <c r="H64" s="30"/>
      <c r="I64" s="22">
        <f>PRODUCT(F64,0.9)</f>
        <v>58661.55</v>
      </c>
      <c r="J64" s="22">
        <f>SUM(F64-I64)</f>
        <v>6517.949999999997</v>
      </c>
      <c r="K64" s="62" t="s">
        <v>63</v>
      </c>
      <c r="O64" s="65"/>
      <c r="P64" s="65"/>
      <c r="Q64" s="65"/>
      <c r="R64" s="65"/>
      <c r="S64" s="65"/>
      <c r="T64" s="65"/>
    </row>
    <row r="65" spans="2:11" ht="16.5" thickBot="1">
      <c r="B65" s="1" t="s">
        <v>20</v>
      </c>
      <c r="C65" s="4" t="s">
        <v>108</v>
      </c>
      <c r="D65" s="7">
        <v>131.78</v>
      </c>
      <c r="E65" s="56">
        <v>1100</v>
      </c>
      <c r="F65" s="27">
        <f>PRODUCT(D65,E65)</f>
        <v>144958</v>
      </c>
      <c r="G65" s="96" t="s">
        <v>24</v>
      </c>
      <c r="H65" s="28"/>
      <c r="I65" s="22">
        <f>PRODUCT(F65,0.9)</f>
        <v>130462.2</v>
      </c>
      <c r="J65" s="23">
        <f>SUM(F65-I65)</f>
        <v>14495.800000000003</v>
      </c>
      <c r="K65" s="62" t="s">
        <v>111</v>
      </c>
    </row>
    <row r="66" spans="2:11" ht="16.5" thickBot="1">
      <c r="B66" s="1"/>
      <c r="C66" s="6" t="s">
        <v>109</v>
      </c>
      <c r="D66" s="13"/>
      <c r="E66" s="55"/>
      <c r="F66" s="37" t="s">
        <v>31</v>
      </c>
      <c r="G66" s="29"/>
      <c r="H66" s="30"/>
      <c r="I66" s="22"/>
      <c r="J66" s="22"/>
      <c r="K66" s="63"/>
    </row>
    <row r="67" spans="2:11" ht="16.5" thickBot="1">
      <c r="B67" s="2"/>
      <c r="C67" s="4" t="s">
        <v>112</v>
      </c>
      <c r="D67" s="7">
        <v>56.07</v>
      </c>
      <c r="E67" s="56">
        <v>950</v>
      </c>
      <c r="F67" s="27">
        <f>PRODUCT(D67,E67)</f>
        <v>53266.5</v>
      </c>
      <c r="G67" s="96" t="s">
        <v>24</v>
      </c>
      <c r="H67" s="28"/>
      <c r="I67" s="22">
        <f>PRODUCT(F67,0.9)</f>
        <v>47939.85</v>
      </c>
      <c r="J67" s="23">
        <f>SUM(F67-I67)</f>
        <v>5326.6500000000015</v>
      </c>
      <c r="K67" s="62" t="s">
        <v>116</v>
      </c>
    </row>
    <row r="68" spans="2:11" ht="19.5" thickBot="1">
      <c r="B68" s="21" t="s">
        <v>19</v>
      </c>
      <c r="C68" s="6" t="s">
        <v>26</v>
      </c>
      <c r="D68" s="13"/>
      <c r="E68" s="55"/>
      <c r="F68" s="37" t="s">
        <v>31</v>
      </c>
      <c r="G68" s="95"/>
      <c r="H68" s="30"/>
      <c r="I68" s="22"/>
      <c r="J68" s="22"/>
      <c r="K68" s="62"/>
    </row>
    <row r="69" spans="2:11" ht="16.5" thickBot="1">
      <c r="B69" s="1"/>
      <c r="C69" s="6" t="s">
        <v>27</v>
      </c>
      <c r="D69" s="13"/>
      <c r="E69" s="55"/>
      <c r="F69" s="37" t="s">
        <v>31</v>
      </c>
      <c r="G69" s="29" t="s">
        <v>21</v>
      </c>
      <c r="H69" s="30"/>
      <c r="I69" s="22"/>
      <c r="J69" s="22"/>
      <c r="K69" s="62"/>
    </row>
    <row r="70" spans="2:11" ht="16.5" thickBot="1">
      <c r="B70" s="1"/>
      <c r="C70" s="4" t="s">
        <v>28</v>
      </c>
      <c r="D70" s="7"/>
      <c r="E70" s="56"/>
      <c r="F70" s="37" t="s">
        <v>31</v>
      </c>
      <c r="G70" s="75" t="s">
        <v>22</v>
      </c>
      <c r="H70" s="76"/>
      <c r="I70" s="25"/>
      <c r="J70" s="25"/>
      <c r="K70" s="63"/>
    </row>
    <row r="71" spans="2:11" ht="16.5" thickBot="1">
      <c r="B71" s="2"/>
      <c r="C71" s="6" t="s">
        <v>29</v>
      </c>
      <c r="D71" s="12">
        <v>76.27</v>
      </c>
      <c r="E71" s="61">
        <v>1100</v>
      </c>
      <c r="F71" s="26">
        <f>PRODUCT(D71,E71)</f>
        <v>83897</v>
      </c>
      <c r="G71" s="97" t="s">
        <v>30</v>
      </c>
      <c r="H71" s="77"/>
      <c r="I71" s="22">
        <f>PRODUCT(F71,0.9)</f>
        <v>75507.3</v>
      </c>
      <c r="J71" s="22">
        <f>SUM(F71-I71)</f>
        <v>8389.699999999997</v>
      </c>
      <c r="K71" s="62" t="s">
        <v>63</v>
      </c>
    </row>
    <row r="72" spans="2:4" ht="15">
      <c r="B72" s="94" t="s">
        <v>15</v>
      </c>
      <c r="C72" s="92"/>
      <c r="D72" s="92"/>
    </row>
    <row r="73" spans="2:9" ht="15.75">
      <c r="B73" s="31" t="s">
        <v>32</v>
      </c>
      <c r="C73" s="31"/>
      <c r="D73" s="31">
        <v>1</v>
      </c>
      <c r="E73" s="31" t="s">
        <v>118</v>
      </c>
      <c r="F73" s="31"/>
      <c r="G73" s="31"/>
      <c r="H73" s="31"/>
      <c r="I73" s="31"/>
    </row>
    <row r="74" spans="3:9" ht="15.75">
      <c r="C74" s="31"/>
      <c r="D74" s="31">
        <v>2</v>
      </c>
      <c r="E74" s="31" t="s">
        <v>57</v>
      </c>
      <c r="F74" s="31"/>
      <c r="G74" s="31"/>
      <c r="H74" s="31"/>
      <c r="I74" s="31"/>
    </row>
    <row r="75" spans="2:9" ht="15.75">
      <c r="B75" s="31"/>
      <c r="C75" s="31"/>
      <c r="D75" s="31">
        <v>3</v>
      </c>
      <c r="E75" s="31" t="s">
        <v>56</v>
      </c>
      <c r="F75" s="31"/>
      <c r="G75" s="31"/>
      <c r="H75" s="31"/>
      <c r="I75" s="31"/>
    </row>
    <row r="76" spans="3:9" ht="15.75">
      <c r="C76" s="31"/>
      <c r="D76" s="31">
        <v>4</v>
      </c>
      <c r="E76" s="31" t="s">
        <v>55</v>
      </c>
      <c r="F76" s="31"/>
      <c r="G76" s="31"/>
      <c r="H76" s="31"/>
      <c r="I76" s="31"/>
    </row>
    <row r="77" spans="2:9" ht="15.75">
      <c r="B77" s="31"/>
      <c r="C77" s="31"/>
      <c r="D77" s="31">
        <v>5</v>
      </c>
      <c r="E77" s="31" t="s">
        <v>120</v>
      </c>
      <c r="F77" s="31"/>
      <c r="G77" s="31"/>
      <c r="H77" s="31"/>
      <c r="I77" s="31"/>
    </row>
    <row r="78" spans="2:9" ht="15.75">
      <c r="B78" s="31"/>
      <c r="C78" s="31"/>
      <c r="D78" s="31">
        <v>6</v>
      </c>
      <c r="E78" s="31" t="s">
        <v>119</v>
      </c>
      <c r="F78" s="31"/>
      <c r="G78" s="31"/>
      <c r="H78" s="31"/>
      <c r="I78" s="31"/>
    </row>
    <row r="79" spans="2:9" ht="15.75">
      <c r="B79" s="90" t="s">
        <v>15</v>
      </c>
      <c r="C79" s="31"/>
      <c r="D79" s="31"/>
      <c r="E79" s="91" t="s">
        <v>115</v>
      </c>
      <c r="F79" s="31"/>
      <c r="G79" s="31"/>
      <c r="H79" s="31"/>
      <c r="I79" s="31"/>
    </row>
    <row r="80" spans="2:9" ht="15.75">
      <c r="B80" s="91" t="s">
        <v>117</v>
      </c>
      <c r="C80" s="31"/>
      <c r="F80" s="31"/>
      <c r="G80" s="31"/>
      <c r="H80" s="31"/>
      <c r="I80" s="31"/>
    </row>
    <row r="81" spans="2:10" ht="15.75">
      <c r="B81" s="90" t="s">
        <v>129</v>
      </c>
      <c r="C81" s="91"/>
      <c r="D81" s="91"/>
      <c r="F81" s="91"/>
      <c r="G81" s="91"/>
      <c r="H81" s="91"/>
      <c r="I81" s="91"/>
      <c r="J81" s="92"/>
    </row>
    <row r="82" spans="3:10" ht="15.75">
      <c r="C82" s="91"/>
      <c r="D82" s="91"/>
      <c r="F82" s="91"/>
      <c r="G82" s="91"/>
      <c r="H82" s="91"/>
      <c r="I82" s="91"/>
      <c r="J82" s="92"/>
    </row>
    <row r="83" spans="2:9" ht="15.75">
      <c r="B83" s="31" t="s">
        <v>16</v>
      </c>
      <c r="C83" s="91"/>
      <c r="D83" s="31" t="s">
        <v>17</v>
      </c>
      <c r="E83" s="91"/>
      <c r="F83" s="91"/>
      <c r="G83" s="31"/>
      <c r="H83" s="31"/>
      <c r="I83" s="31"/>
    </row>
    <row r="85" ht="15.75">
      <c r="B85" s="99" t="s">
        <v>124</v>
      </c>
    </row>
    <row r="86" ht="15.75">
      <c r="B86" s="98" t="s">
        <v>125</v>
      </c>
    </row>
    <row r="87" ht="15.75">
      <c r="B87" s="98" t="s">
        <v>126</v>
      </c>
    </row>
    <row r="88" ht="15.75">
      <c r="B88" s="98" t="s">
        <v>127</v>
      </c>
    </row>
    <row r="89" ht="15.75">
      <c r="B89" s="98" t="s">
        <v>128</v>
      </c>
    </row>
    <row r="92" ht="15.75">
      <c r="B92" s="98" t="s">
        <v>121</v>
      </c>
    </row>
    <row r="93" ht="15.75">
      <c r="B93" s="98" t="s">
        <v>122</v>
      </c>
    </row>
    <row r="94" ht="15.75">
      <c r="B94" s="98" t="s">
        <v>123</v>
      </c>
    </row>
  </sheetData>
  <sheetProtection/>
  <mergeCells count="1">
    <mergeCell ref="B2:K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2015-04-06T07:15:11Z</dcterms:modified>
  <cp:category/>
  <cp:version/>
  <cp:contentType/>
  <cp:contentStatus/>
</cp:coreProperties>
</file>